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CdL\CdLM_Riabilitazione\"/>
    </mc:Choice>
  </mc:AlternateContent>
  <bookViews>
    <workbookView xWindow="0" yWindow="0" windowWidth="14750" windowHeight="2920"/>
  </bookViews>
  <sheets>
    <sheet name="RD_RR" sheetId="1" r:id="rId1"/>
    <sheet name="OddsRati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4" i="1"/>
  <c r="B4" i="1"/>
  <c r="D4" i="1" s="1"/>
  <c r="D3" i="1"/>
  <c r="D2" i="1"/>
  <c r="B10" i="1" l="1"/>
  <c r="L8" i="2"/>
  <c r="L6" i="2"/>
  <c r="M6" i="2"/>
  <c r="N5" i="2"/>
  <c r="N4" i="2"/>
  <c r="N3" i="2"/>
  <c r="N2" i="2"/>
  <c r="G8" i="2"/>
  <c r="G6" i="2"/>
  <c r="H6" i="2"/>
  <c r="I5" i="2"/>
  <c r="I4" i="2"/>
  <c r="I3" i="2"/>
  <c r="I2" i="2"/>
  <c r="B6" i="2"/>
  <c r="C6" i="2"/>
  <c r="D3" i="2"/>
  <c r="D4" i="2"/>
  <c r="D5" i="2"/>
  <c r="D2" i="2"/>
  <c r="B11" i="1" l="1"/>
  <c r="B12" i="1"/>
  <c r="C10" i="1"/>
</calcChain>
</file>

<file path=xl/sharedStrings.xml><?xml version="1.0" encoding="utf-8"?>
<sst xmlns="http://schemas.openxmlformats.org/spreadsheetml/2006/main" count="38" uniqueCount="24">
  <si>
    <t>I0</t>
  </si>
  <si>
    <t>I1</t>
  </si>
  <si>
    <t>RD=</t>
  </si>
  <si>
    <t>RR=</t>
  </si>
  <si>
    <t>FE=</t>
  </si>
  <si>
    <t>Casi</t>
  </si>
  <si>
    <t>Controlli</t>
  </si>
  <si>
    <t>NoE</t>
  </si>
  <si>
    <t>E1</t>
  </si>
  <si>
    <t>E2</t>
  </si>
  <si>
    <t>E3</t>
  </si>
  <si>
    <t>OR1=</t>
  </si>
  <si>
    <t>OR2=</t>
  </si>
  <si>
    <t>OR3=</t>
  </si>
  <si>
    <t>Incidenza non-esposti</t>
  </si>
  <si>
    <t>Incidenza esposti</t>
  </si>
  <si>
    <t>/1000pa</t>
  </si>
  <si>
    <t>casi</t>
  </si>
  <si>
    <t>persone-anno</t>
  </si>
  <si>
    <t>incidenza</t>
  </si>
  <si>
    <t>non-fum</t>
  </si>
  <si>
    <t>fum</t>
  </si>
  <si>
    <t>per 1000 pa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</si>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</sst>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/>
    <xf numFmtId="2" fontId="3" fillId="0" borderId="0" xfId="0" applyNumberFormat="1" applyFont="1"/>
    <xf numFmtId="164" fontId="3" fillId="0" borderId="0" xfId="1" applyNumberFormat="1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58" zoomScaleNormal="58" workbookViewId="0">
      <selection activeCell="B8" sqref="B8"/>
    </sheetView>
  </sheetViews>
  <sheetFormatPr defaultRowHeight="14.5" x14ac:dyDescent="0.35"/>
  <cols>
    <col min="1" max="1" width="20.90625" customWidth="1"/>
    <col min="2" max="2" width="21" customWidth="1"/>
    <col min="3" max="3" width="19.54296875" customWidth="1"/>
    <col min="4" max="4" width="17.453125" customWidth="1"/>
    <col min="5" max="7" width="16.6328125" customWidth="1"/>
  </cols>
  <sheetData>
    <row r="1" spans="1:6" ht="28.5" x14ac:dyDescent="0.65">
      <c r="B1" s="26" t="s">
        <v>17</v>
      </c>
      <c r="C1" s="26" t="s">
        <v>18</v>
      </c>
      <c r="D1" s="26" t="s">
        <v>19</v>
      </c>
    </row>
    <row r="2" spans="1:6" ht="36" x14ac:dyDescent="0.8">
      <c r="A2" s="2" t="s">
        <v>20</v>
      </c>
      <c r="B2" s="26">
        <v>5</v>
      </c>
      <c r="C2" s="26">
        <v>3500</v>
      </c>
      <c r="D2" s="27">
        <f>B2/C2*1000</f>
        <v>1.4285714285714286</v>
      </c>
      <c r="E2" s="3" t="s">
        <v>22</v>
      </c>
    </row>
    <row r="3" spans="1:6" ht="36" x14ac:dyDescent="0.8">
      <c r="A3" s="2" t="s">
        <v>21</v>
      </c>
      <c r="B3" s="28">
        <v>13</v>
      </c>
      <c r="C3" s="26">
        <v>2230</v>
      </c>
      <c r="D3" s="27">
        <f>B3/C3*1000</f>
        <v>5.8295964125560538</v>
      </c>
      <c r="E3" s="3" t="s">
        <v>22</v>
      </c>
    </row>
    <row r="4" spans="1:6" ht="36" x14ac:dyDescent="0.8">
      <c r="A4" s="2" t="s">
        <v>23</v>
      </c>
      <c r="B4" s="26">
        <f>SUM(B2:B3)</f>
        <v>18</v>
      </c>
      <c r="C4" s="26">
        <f>SUM(C2:C3)</f>
        <v>5730</v>
      </c>
      <c r="D4" s="27">
        <f>B4/C4*1000</f>
        <v>3.1413612565445028</v>
      </c>
      <c r="E4" s="3" t="s">
        <v>22</v>
      </c>
    </row>
    <row r="6" spans="1:6" ht="47" x14ac:dyDescent="0.35">
      <c r="B6" s="6" t="s">
        <v>14</v>
      </c>
      <c r="C6" s="6" t="s">
        <v>15</v>
      </c>
    </row>
    <row r="7" spans="1:6" ht="36" x14ac:dyDescent="0.35">
      <c r="B7" s="4" t="s">
        <v>0</v>
      </c>
      <c r="C7" s="4" t="s">
        <v>1</v>
      </c>
    </row>
    <row r="8" spans="1:6" ht="36" x14ac:dyDescent="0.35">
      <c r="B8" s="4">
        <v>1.4300000000000001E-3</v>
      </c>
      <c r="C8" s="4">
        <v>5.8300000000000001E-3</v>
      </c>
    </row>
    <row r="9" spans="1:6" ht="36" x14ac:dyDescent="0.35">
      <c r="B9" s="4"/>
      <c r="C9" s="4"/>
    </row>
    <row r="10" spans="1:6" ht="36" x14ac:dyDescent="0.8">
      <c r="A10" s="2" t="s">
        <v>2</v>
      </c>
      <c r="B10" s="2">
        <f>C8-B8</f>
        <v>4.4000000000000003E-3</v>
      </c>
      <c r="C10" s="2">
        <f>B10*1000</f>
        <v>4.4000000000000004</v>
      </c>
      <c r="D10" s="8" t="s">
        <v>16</v>
      </c>
      <c r="E10" s="2"/>
      <c r="F10" s="2"/>
    </row>
    <row r="11" spans="1:6" ht="36" x14ac:dyDescent="0.8">
      <c r="A11" s="2" t="s">
        <v>3</v>
      </c>
      <c r="B11" s="9">
        <f>C8/B8</f>
        <v>4.0769230769230766</v>
      </c>
      <c r="C11" s="2"/>
      <c r="D11" s="2"/>
      <c r="E11" s="2"/>
      <c r="F11" s="2"/>
    </row>
    <row r="12" spans="1:6" ht="36" x14ac:dyDescent="0.8">
      <c r="A12" s="2" t="s">
        <v>4</v>
      </c>
      <c r="B12" s="10">
        <f>B10/C8</f>
        <v>0.75471698113207553</v>
      </c>
      <c r="C12" s="2"/>
      <c r="D12" s="2"/>
    </row>
    <row r="13" spans="1:6" ht="31" x14ac:dyDescent="0.7">
      <c r="A13" s="1"/>
      <c r="B13" s="1"/>
      <c r="C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8" sqref="G8"/>
    </sheetView>
  </sheetViews>
  <sheetFormatPr defaultRowHeight="14.5" x14ac:dyDescent="0.35"/>
  <cols>
    <col min="1" max="14" width="11.81640625" customWidth="1"/>
  </cols>
  <sheetData>
    <row r="1" spans="1:14" ht="26" x14ac:dyDescent="0.35">
      <c r="A1" s="7"/>
      <c r="B1" s="7" t="s">
        <v>6</v>
      </c>
      <c r="C1" s="7" t="s">
        <v>5</v>
      </c>
      <c r="D1" s="7"/>
      <c r="E1" s="7"/>
      <c r="F1" s="7"/>
      <c r="G1" s="7" t="s">
        <v>6</v>
      </c>
      <c r="H1" s="7" t="s">
        <v>5</v>
      </c>
      <c r="I1" s="7"/>
      <c r="J1" s="5"/>
      <c r="K1" s="7"/>
      <c r="L1" s="7" t="s">
        <v>6</v>
      </c>
      <c r="M1" s="7" t="s">
        <v>5</v>
      </c>
      <c r="N1" s="7"/>
    </row>
    <row r="2" spans="1:14" ht="26" x14ac:dyDescent="0.35">
      <c r="A2" s="11" t="s">
        <v>7</v>
      </c>
      <c r="B2" s="12">
        <v>386</v>
      </c>
      <c r="C2" s="13">
        <v>29</v>
      </c>
      <c r="D2" s="11">
        <f>SUM(C2:C2)</f>
        <v>29</v>
      </c>
      <c r="E2" s="7"/>
      <c r="F2" s="11" t="s">
        <v>7</v>
      </c>
      <c r="G2" s="12">
        <v>386</v>
      </c>
      <c r="H2" s="13">
        <v>29</v>
      </c>
      <c r="I2" s="11">
        <f>SUM(H2:H2)</f>
        <v>29</v>
      </c>
      <c r="J2" s="5"/>
      <c r="K2" s="11" t="s">
        <v>7</v>
      </c>
      <c r="L2" s="12">
        <v>386</v>
      </c>
      <c r="M2" s="13">
        <v>29</v>
      </c>
      <c r="N2" s="11">
        <f>SUM(M2:M2)</f>
        <v>29</v>
      </c>
    </row>
    <row r="3" spans="1:14" ht="26" x14ac:dyDescent="0.35">
      <c r="A3" s="11" t="s">
        <v>8</v>
      </c>
      <c r="B3" s="14">
        <v>280</v>
      </c>
      <c r="C3" s="15">
        <v>75</v>
      </c>
      <c r="D3" s="11">
        <f>SUM(C3:C3)</f>
        <v>75</v>
      </c>
      <c r="E3" s="7"/>
      <c r="F3" s="7" t="s">
        <v>8</v>
      </c>
      <c r="G3" s="21">
        <v>280</v>
      </c>
      <c r="H3" s="22">
        <v>75</v>
      </c>
      <c r="I3" s="7">
        <f>SUM(H3:H3)</f>
        <v>75</v>
      </c>
      <c r="J3" s="5"/>
      <c r="K3" s="7" t="s">
        <v>8</v>
      </c>
      <c r="L3" s="21">
        <v>280</v>
      </c>
      <c r="M3" s="22">
        <v>75</v>
      </c>
      <c r="N3" s="7">
        <f>SUM(M3:M3)</f>
        <v>75</v>
      </c>
    </row>
    <row r="4" spans="1:14" ht="26" x14ac:dyDescent="0.35">
      <c r="A4" s="7" t="s">
        <v>9</v>
      </c>
      <c r="B4" s="17">
        <v>87</v>
      </c>
      <c r="C4" s="18">
        <v>51</v>
      </c>
      <c r="D4" s="7">
        <f>SUM(C4:C4)</f>
        <v>51</v>
      </c>
      <c r="E4" s="7"/>
      <c r="F4" s="11" t="s">
        <v>9</v>
      </c>
      <c r="G4" s="14">
        <v>87</v>
      </c>
      <c r="H4" s="15">
        <v>51</v>
      </c>
      <c r="I4" s="11">
        <f>SUM(H4:H4)</f>
        <v>51</v>
      </c>
      <c r="J4" s="5"/>
      <c r="K4" s="16" t="s">
        <v>9</v>
      </c>
      <c r="L4" s="21">
        <v>87</v>
      </c>
      <c r="M4" s="22">
        <v>51</v>
      </c>
      <c r="N4" s="16">
        <f>SUM(M4:M4)</f>
        <v>51</v>
      </c>
    </row>
    <row r="5" spans="1:14" ht="26" x14ac:dyDescent="0.35">
      <c r="A5" s="7" t="s">
        <v>10</v>
      </c>
      <c r="B5" s="19">
        <v>22</v>
      </c>
      <c r="C5" s="20">
        <v>45</v>
      </c>
      <c r="D5" s="7">
        <f>SUM(C5:C5)</f>
        <v>45</v>
      </c>
      <c r="E5" s="7"/>
      <c r="F5" s="7" t="s">
        <v>10</v>
      </c>
      <c r="G5" s="19">
        <v>22</v>
      </c>
      <c r="H5" s="20">
        <v>45</v>
      </c>
      <c r="I5" s="7">
        <f>SUM(H5:H5)</f>
        <v>45</v>
      </c>
      <c r="J5" s="5"/>
      <c r="K5" s="11" t="s">
        <v>10</v>
      </c>
      <c r="L5" s="24">
        <v>22</v>
      </c>
      <c r="M5" s="25">
        <v>45</v>
      </c>
      <c r="N5" s="11">
        <f>SUM(M5:M5)</f>
        <v>45</v>
      </c>
    </row>
    <row r="6" spans="1:14" ht="26" x14ac:dyDescent="0.35">
      <c r="A6" s="7"/>
      <c r="B6" s="23">
        <f>SUM(B2:B5)</f>
        <v>775</v>
      </c>
      <c r="C6" s="23">
        <f>SUM(C2:C5)</f>
        <v>200</v>
      </c>
      <c r="D6" s="7"/>
      <c r="E6" s="7"/>
      <c r="F6" s="7"/>
      <c r="G6" s="7">
        <f>SUM(G2:G5)</f>
        <v>775</v>
      </c>
      <c r="H6" s="7">
        <f>SUM(H2:H5)</f>
        <v>200</v>
      </c>
      <c r="I6" s="7"/>
      <c r="J6" s="5"/>
      <c r="K6" s="7"/>
      <c r="L6" s="7">
        <f>SUM(L2:L5)</f>
        <v>775</v>
      </c>
      <c r="M6" s="7">
        <f>SUM(M2:M5)</f>
        <v>200</v>
      </c>
      <c r="N6" s="7"/>
    </row>
    <row r="7" spans="1:14" ht="26" x14ac:dyDescent="0.35">
      <c r="A7" s="7"/>
      <c r="B7" s="7"/>
      <c r="C7" s="7"/>
      <c r="D7" s="7"/>
      <c r="E7" s="7"/>
      <c r="F7" s="7"/>
      <c r="G7" s="7"/>
      <c r="H7" s="7"/>
      <c r="I7" s="7"/>
      <c r="J7" s="5"/>
      <c r="K7" s="7"/>
      <c r="L7" s="7"/>
      <c r="M7" s="7"/>
      <c r="N7" s="7"/>
    </row>
    <row r="8" spans="1:14" ht="26" x14ac:dyDescent="0.35">
      <c r="A8" s="7" t="s">
        <v>11</v>
      </c>
      <c r="B8" s="7">
        <f>C3*B2/(C2*B3)</f>
        <v>3.5652709359605912</v>
      </c>
      <c r="C8" s="5"/>
      <c r="D8" s="7"/>
      <c r="E8" s="7"/>
      <c r="F8" s="7" t="s">
        <v>12</v>
      </c>
      <c r="G8" s="7">
        <f>H4*G2/(H2*G4)</f>
        <v>7.8026159334126044</v>
      </c>
      <c r="I8" s="7"/>
      <c r="J8" s="5"/>
      <c r="K8" s="7" t="s">
        <v>13</v>
      </c>
      <c r="L8" s="7">
        <f>M5*L2/(M2*L5)</f>
        <v>27.225705329153605</v>
      </c>
      <c r="N8" s="7"/>
    </row>
    <row r="9" spans="1:14" ht="26" x14ac:dyDescent="0.6">
      <c r="A9" s="3"/>
      <c r="B9" s="3"/>
      <c r="C9" s="3"/>
      <c r="D9" s="3"/>
      <c r="E9" s="3"/>
    </row>
    <row r="10" spans="1:14" ht="26" x14ac:dyDescent="0.6">
      <c r="A10" s="3"/>
      <c r="B10" s="3"/>
      <c r="C10" s="3"/>
      <c r="D10" s="3"/>
      <c r="E10" s="3"/>
    </row>
    <row r="11" spans="1:14" ht="26" x14ac:dyDescent="0.6">
      <c r="A11" s="3"/>
      <c r="B11" s="3"/>
      <c r="C11" s="3"/>
      <c r="D11" s="3"/>
      <c r="E11" s="3"/>
    </row>
    <row r="12" spans="1:14" ht="26" x14ac:dyDescent="0.6">
      <c r="A12" s="3"/>
      <c r="B12" s="3"/>
      <c r="C12" s="3"/>
      <c r="D12" s="3"/>
      <c r="E12" s="3"/>
    </row>
    <row r="13" spans="1:14" ht="26" x14ac:dyDescent="0.6">
      <c r="A13" s="3"/>
      <c r="B13" s="3"/>
      <c r="C13" s="3"/>
      <c r="D13" s="3"/>
      <c r="E13" s="3"/>
    </row>
    <row r="14" spans="1:14" ht="26" x14ac:dyDescent="0.6">
      <c r="A14" s="3"/>
      <c r="B14" s="3"/>
      <c r="C14" s="3"/>
      <c r="D14" s="3"/>
      <c r="E14" s="3"/>
    </row>
    <row r="15" spans="1:14" ht="26" x14ac:dyDescent="0.6">
      <c r="A15" s="3"/>
      <c r="B15" s="3"/>
      <c r="C15" s="3"/>
      <c r="D15" s="3"/>
      <c r="E1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RD_RR</vt:lpstr>
      <vt:lpstr>OddsRatio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Verlato</dc:creator>
  <cp:lastModifiedBy>Giuseppe</cp:lastModifiedBy>
  <dcterms:created xsi:type="dcterms:W3CDTF">2019-02-01T16:01:15Z</dcterms:created>
  <dcterms:modified xsi:type="dcterms:W3CDTF">2021-05-07T17:01:09Z</dcterms:modified>
</cp:coreProperties>
</file>